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"/>
    </mc:Choice>
  </mc:AlternateContent>
  <xr:revisionPtr revIDLastSave="0" documentId="13_ncr:1_{2633EB30-C0D6-486E-AA46-FD49C8651E5D}" xr6:coauthVersionLast="47" xr6:coauthVersionMax="47" xr10:uidLastSave="{00000000-0000-0000-0000-000000000000}"/>
  <bookViews>
    <workbookView xWindow="2340" yWindow="3260" windowWidth="24130" windowHeight="14320" xr2:uid="{A2F6F0A6-F163-4615-952B-62E015184FAE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C17" i="1"/>
  <c r="C16" i="1"/>
  <c r="D17" i="1"/>
</calcChain>
</file>

<file path=xl/sharedStrings.xml><?xml version="1.0" encoding="utf-8"?>
<sst xmlns="http://schemas.openxmlformats.org/spreadsheetml/2006/main" count="152" uniqueCount="83">
  <si>
    <t>Datum</t>
  </si>
  <si>
    <t>Typ transakce</t>
  </si>
  <si>
    <t>Suma</t>
  </si>
  <si>
    <t>2024-03-18 13:01:59</t>
  </si>
  <si>
    <t>Úspěšný konec investice</t>
  </si>
  <si>
    <t>2024-03-18 12:42:38</t>
  </si>
  <si>
    <t>Výnos z investice</t>
  </si>
  <si>
    <t>2024-01-31 13:20:17</t>
  </si>
  <si>
    <t>2023-12-15 08:48:48</t>
  </si>
  <si>
    <t>2023-11-13 10:18:41</t>
  </si>
  <si>
    <t>2023-09-20 11:39:33</t>
  </si>
  <si>
    <t>2023-08-23 06:36:40</t>
  </si>
  <si>
    <t>2023-08-08 16:22:44</t>
  </si>
  <si>
    <t>Investice do příležitosti</t>
  </si>
  <si>
    <t>2023-08-08 12:29:27</t>
  </si>
  <si>
    <t>2023-08-07 08:21:50</t>
  </si>
  <si>
    <t>2023-07-27 06:18:02</t>
  </si>
  <si>
    <t>2023-07-23 20:54:13</t>
  </si>
  <si>
    <t>2023-07-21 08:51:09</t>
  </si>
  <si>
    <t>celkové zhodnocení p.a. od 21.7.23 do 18.3.24</t>
  </si>
  <si>
    <t>dnů:</t>
  </si>
  <si>
    <t>p.a.:</t>
  </si>
  <si>
    <t>jistina</t>
  </si>
  <si>
    <t>2023-12-28 16:10:37</t>
  </si>
  <si>
    <t>2023-12-28 15:36:45</t>
  </si>
  <si>
    <t>2023-12-28 15:31:27</t>
  </si>
  <si>
    <t>2023-12-28 15:20:12</t>
  </si>
  <si>
    <t>2023-12-28 15:11:45</t>
  </si>
  <si>
    <t>2023-12-28 15:06:22</t>
  </si>
  <si>
    <t>2023-12-28 14:54:38</t>
  </si>
  <si>
    <t>2023-10-13 06:12:36</t>
  </si>
  <si>
    <t>2023-10-12 20:06:19</t>
  </si>
  <si>
    <t>2023-09-30 11:01:48</t>
  </si>
  <si>
    <t>2023-08-17 13:25:39</t>
  </si>
  <si>
    <t>2023-07-31 17:06:24</t>
  </si>
  <si>
    <t>2023-06-27 12:11:22</t>
  </si>
  <si>
    <t>2023-05-23 08:31:39</t>
  </si>
  <si>
    <t>2023-05-03 21:54:00</t>
  </si>
  <si>
    <t>2024-02-14 14:37:34</t>
  </si>
  <si>
    <t>2024-01-22 13:50:09</t>
  </si>
  <si>
    <t>2023-12-14 07:30:37</t>
  </si>
  <si>
    <t>2023-11-14 07:46:05</t>
  </si>
  <si>
    <t>2023-10-15 07:39:43</t>
  </si>
  <si>
    <t>2023-09-14 07:10:25</t>
  </si>
  <si>
    <t>2023-08-14 08:37:47</t>
  </si>
  <si>
    <t>2023-07-26 16:10:51</t>
  </si>
  <si>
    <t>2023-07-14 14:16:51</t>
  </si>
  <si>
    <t>2023-06-15 07:52:31</t>
  </si>
  <si>
    <t>2023-05-30 20:10:55</t>
  </si>
  <si>
    <t>2023-05-30 20:10:35</t>
  </si>
  <si>
    <t>2024-01-19 16:04:12</t>
  </si>
  <si>
    <t>2024-01-19 12:30:40</t>
  </si>
  <si>
    <t>2023-12-19 12:30:38</t>
  </si>
  <si>
    <t>2023-11-19 17:40:32</t>
  </si>
  <si>
    <t>2023-10-19 09:37:52</t>
  </si>
  <si>
    <t>2023-09-19 12:31:48</t>
  </si>
  <si>
    <t>2023-08-19 10:19:44</t>
  </si>
  <si>
    <t>2023-07-19 15:55:14</t>
  </si>
  <si>
    <t>2023-07-08 20:20:58</t>
  </si>
  <si>
    <t>2023-06-19 10:53:10</t>
  </si>
  <si>
    <t>2023-05-19 06:44:18</t>
  </si>
  <si>
    <t>2023-04-19 06:58:00</t>
  </si>
  <si>
    <t>2023-04-13 17:02:27</t>
  </si>
  <si>
    <t>Předčasný prodej</t>
  </si>
  <si>
    <t>2023-04-13 17:01:08</t>
  </si>
  <si>
    <t>2023-03-19 19:29:38</t>
  </si>
  <si>
    <t>2023-02-19 16:13:39</t>
  </si>
  <si>
    <t>2023-01-19 16:15:58</t>
  </si>
  <si>
    <t>2023-01-09 16:41:45</t>
  </si>
  <si>
    <t>poplatek</t>
  </si>
  <si>
    <t>návrat jistiny</t>
  </si>
  <si>
    <t>pozn.:</t>
  </si>
  <si>
    <t>návrat (součtu) jistiny</t>
  </si>
  <si>
    <t>úroky a pokuty</t>
  </si>
  <si>
    <t>měsíční úroky</t>
  </si>
  <si>
    <t>roky</t>
  </si>
  <si>
    <t>denní výnos</t>
  </si>
  <si>
    <t>roční výnos</t>
  </si>
  <si>
    <t>Zhodonocení za rok</t>
  </si>
  <si>
    <t>roční úrok</t>
  </si>
  <si>
    <t>denní úrok</t>
  </si>
  <si>
    <t>úrok ke dni zhodnocení</t>
  </si>
  <si>
    <t>Výnos po zvoleném období (pro ověření)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</si>
</sst>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thin">
        <color indexed="22"/>
      </right>
      <top style="thin">
        <color indexed="22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8"/>
      </bottom>
      <diagonal/>
    </border>
    <border>
      <left style="thin">
        <color indexed="22"/>
      </left>
      <right style="double">
        <color indexed="8"/>
      </right>
      <top style="thin">
        <color indexed="22"/>
      </top>
      <bottom style="double">
        <color indexed="8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1" applyFont="1" applyBorder="1" applyAlignment="1">
      <alignment wrapText="1"/>
    </xf>
    <xf numFmtId="164" fontId="0" fillId="0" borderId="0" xfId="0" applyNumberFormat="1"/>
    <xf numFmtId="164" fontId="1" fillId="2" borderId="2" xfId="1" applyNumberFormat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164" fontId="1" fillId="0" borderId="5" xfId="1" applyNumberFormat="1" applyFont="1" applyBorder="1" applyAlignment="1">
      <alignment wrapText="1"/>
    </xf>
    <xf numFmtId="0" fontId="1" fillId="0" borderId="6" xfId="1" applyFont="1" applyBorder="1" applyAlignment="1">
      <alignment horizontal="right" wrapText="1"/>
    </xf>
    <xf numFmtId="164" fontId="1" fillId="0" borderId="7" xfId="1" applyNumberFormat="1" applyFont="1" applyBorder="1" applyAlignment="1">
      <alignment wrapText="1"/>
    </xf>
    <xf numFmtId="0" fontId="1" fillId="0" borderId="8" xfId="1" applyFont="1" applyBorder="1" applyAlignment="1">
      <alignment wrapText="1"/>
    </xf>
    <xf numFmtId="0" fontId="1" fillId="0" borderId="9" xfId="1" applyFont="1" applyBorder="1" applyAlignment="1">
      <alignment horizontal="right" wrapText="1"/>
    </xf>
    <xf numFmtId="0" fontId="3" fillId="0" borderId="1" xfId="2" applyFont="1" applyBorder="1" applyAlignment="1">
      <alignment wrapText="1"/>
    </xf>
    <xf numFmtId="164" fontId="5" fillId="0" borderId="0" xfId="0" applyNumberFormat="1" applyFont="1"/>
    <xf numFmtId="0" fontId="5" fillId="0" borderId="0" xfId="0" applyFont="1"/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5" xfId="2" applyFont="1" applyBorder="1" applyAlignment="1">
      <alignment wrapText="1"/>
    </xf>
    <xf numFmtId="0" fontId="3" fillId="0" borderId="6" xfId="2" applyFont="1" applyBorder="1" applyAlignment="1">
      <alignment horizontal="right" wrapText="1"/>
    </xf>
    <xf numFmtId="0" fontId="3" fillId="0" borderId="7" xfId="2" applyFont="1" applyBorder="1" applyAlignment="1">
      <alignment wrapText="1"/>
    </xf>
    <xf numFmtId="0" fontId="3" fillId="0" borderId="8" xfId="2" applyFont="1" applyBorder="1" applyAlignment="1">
      <alignment wrapText="1"/>
    </xf>
    <xf numFmtId="0" fontId="3" fillId="0" borderId="9" xfId="2" applyFont="1" applyBorder="1" applyAlignment="1">
      <alignment horizontal="right" wrapText="1"/>
    </xf>
    <xf numFmtId="0" fontId="5" fillId="3" borderId="0" xfId="0" applyFont="1" applyFill="1"/>
    <xf numFmtId="0" fontId="6" fillId="3" borderId="0" xfId="1" applyFont="1" applyFill="1" applyAlignment="1">
      <alignment wrapText="1"/>
    </xf>
    <xf numFmtId="10" fontId="5" fillId="0" borderId="0" xfId="4" applyNumberFormat="1" applyFont="1"/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43" fontId="5" fillId="4" borderId="0" xfId="3" applyFont="1" applyFill="1"/>
    <xf numFmtId="0" fontId="5" fillId="5" borderId="0" xfId="0" applyFont="1" applyFill="1" applyAlignment="1">
      <alignment horizontal="center" vertical="center" wrapText="1"/>
    </xf>
    <xf numFmtId="10" fontId="5" fillId="5" borderId="0" xfId="4" applyNumberFormat="1" applyFont="1" applyFill="1"/>
  </cellXfs>
  <cellStyles count="5">
    <cellStyle name="Čárka" xfId="3" builtinId="3"/>
    <cellStyle name="Normální" xfId="0" builtinId="0"/>
    <cellStyle name="Normální_List1" xfId="1" xr:uid="{2DE00E49-47F6-4F6D-9653-DDD8C04DBD15}"/>
    <cellStyle name="Normální_List1_1" xfId="2" xr:uid="{5ACE8244-847E-45AF-80A9-9A12FCA3E37E}"/>
    <cellStyle name="Procenta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CA11-6E7E-41CB-9F3E-C4A5C6908D45}">
  <dimension ref="A1:M71"/>
  <sheetViews>
    <sheetView tabSelected="1" topLeftCell="A4" workbookViewId="0">
      <selection activeCell="K12" sqref="K12"/>
    </sheetView>
  </sheetViews>
  <sheetFormatPr defaultRowHeight="14.5" x14ac:dyDescent="0.35"/>
  <cols>
    <col min="1" max="1" width="11.26953125" style="2" customWidth="1"/>
    <col min="2" max="2" width="24.36328125" customWidth="1"/>
    <col min="3" max="3" width="10.1796875" customWidth="1"/>
    <col min="4" max="4" width="9.1796875" style="22"/>
    <col min="13" max="13" width="11.453125" bestFit="1" customWidth="1"/>
  </cols>
  <sheetData>
    <row r="1" spans="1:13" ht="13.5" customHeight="1" thickTop="1" x14ac:dyDescent="0.35">
      <c r="A1" s="3" t="s">
        <v>0</v>
      </c>
      <c r="B1" s="4" t="s">
        <v>1</v>
      </c>
      <c r="C1" s="5" t="s">
        <v>2</v>
      </c>
      <c r="D1" s="22" t="s">
        <v>71</v>
      </c>
    </row>
    <row r="2" spans="1:13" ht="13.5" customHeight="1" x14ac:dyDescent="0.35">
      <c r="A2" s="6" t="s">
        <v>3</v>
      </c>
      <c r="B2" s="1" t="s">
        <v>4</v>
      </c>
      <c r="C2" s="7">
        <v>8250.17</v>
      </c>
      <c r="D2" s="22" t="s">
        <v>72</v>
      </c>
    </row>
    <row r="3" spans="1:13" ht="13.5" customHeight="1" x14ac:dyDescent="0.35">
      <c r="A3" s="6" t="s">
        <v>5</v>
      </c>
      <c r="B3" s="1" t="s">
        <v>6</v>
      </c>
      <c r="C3" s="7">
        <v>1789.02</v>
      </c>
      <c r="D3" s="22" t="s">
        <v>73</v>
      </c>
    </row>
    <row r="4" spans="1:13" ht="13.5" customHeight="1" x14ac:dyDescent="0.35">
      <c r="A4" s="6" t="s">
        <v>7</v>
      </c>
      <c r="B4" s="1" t="s">
        <v>6</v>
      </c>
      <c r="C4" s="7">
        <v>65.31</v>
      </c>
      <c r="D4" s="22" t="s">
        <v>74</v>
      </c>
    </row>
    <row r="5" spans="1:13" ht="13.5" customHeight="1" x14ac:dyDescent="0.35">
      <c r="A5" s="6" t="s">
        <v>8</v>
      </c>
      <c r="B5" s="1" t="s">
        <v>6</v>
      </c>
      <c r="C5" s="7">
        <v>65.31</v>
      </c>
    </row>
    <row r="6" spans="1:13" ht="13.5" customHeight="1" x14ac:dyDescent="0.35">
      <c r="A6" s="6" t="s">
        <v>9</v>
      </c>
      <c r="B6" s="1" t="s">
        <v>6</v>
      </c>
      <c r="C6" s="7">
        <v>65.31</v>
      </c>
    </row>
    <row r="7" spans="1:13" ht="13.5" customHeight="1" x14ac:dyDescent="0.35">
      <c r="A7" s="6" t="s">
        <v>10</v>
      </c>
      <c r="B7" s="1" t="s">
        <v>6</v>
      </c>
      <c r="C7" s="7">
        <v>65.31</v>
      </c>
    </row>
    <row r="8" spans="1:13" ht="13.5" customHeight="1" x14ac:dyDescent="0.35">
      <c r="A8" s="6" t="s">
        <v>11</v>
      </c>
      <c r="B8" s="1" t="s">
        <v>6</v>
      </c>
      <c r="C8" s="7">
        <v>65.31</v>
      </c>
    </row>
    <row r="9" spans="1:13" ht="13.5" customHeight="1" x14ac:dyDescent="0.35">
      <c r="A9" s="6" t="s">
        <v>12</v>
      </c>
      <c r="B9" s="1" t="s">
        <v>13</v>
      </c>
      <c r="C9" s="7">
        <v>-1097.74</v>
      </c>
    </row>
    <row r="10" spans="1:13" ht="13.5" customHeight="1" x14ac:dyDescent="0.35">
      <c r="A10" s="6" t="s">
        <v>14</v>
      </c>
      <c r="B10" s="1" t="s">
        <v>6</v>
      </c>
      <c r="C10" s="7">
        <v>56.62</v>
      </c>
    </row>
    <row r="11" spans="1:13" ht="13.5" customHeight="1" x14ac:dyDescent="0.35">
      <c r="A11" s="6" t="s">
        <v>15</v>
      </c>
      <c r="B11" s="1" t="s">
        <v>13</v>
      </c>
      <c r="C11" s="7">
        <v>-508.11</v>
      </c>
    </row>
    <row r="12" spans="1:13" ht="13.5" customHeight="1" x14ac:dyDescent="0.35">
      <c r="A12" s="6" t="s">
        <v>16</v>
      </c>
      <c r="B12" s="1" t="s">
        <v>13</v>
      </c>
      <c r="C12" s="7">
        <v>-1817.86</v>
      </c>
    </row>
    <row r="13" spans="1:13" ht="13.5" customHeight="1" x14ac:dyDescent="0.35">
      <c r="A13" s="6" t="s">
        <v>17</v>
      </c>
      <c r="B13" s="1" t="s">
        <v>13</v>
      </c>
      <c r="C13" s="7">
        <v>-21.24</v>
      </c>
    </row>
    <row r="14" spans="1:13" ht="13.5" customHeight="1" thickBot="1" x14ac:dyDescent="0.4">
      <c r="A14" s="8" t="s">
        <v>18</v>
      </c>
      <c r="B14" s="9" t="s">
        <v>13</v>
      </c>
      <c r="C14" s="10">
        <v>-4805.22</v>
      </c>
    </row>
    <row r="15" spans="1:13" ht="13.5" customHeight="1" thickTop="1" x14ac:dyDescent="0.35"/>
    <row r="16" spans="1:13" s="13" customFormat="1" ht="58" x14ac:dyDescent="0.35">
      <c r="A16" s="12"/>
      <c r="B16" s="23" t="s">
        <v>22</v>
      </c>
      <c r="C16" s="22">
        <f>C14+C11+C13+C12+C9</f>
        <v>-8250.17</v>
      </c>
      <c r="D16" s="22" t="s">
        <v>20</v>
      </c>
      <c r="E16" s="22" t="s">
        <v>21</v>
      </c>
      <c r="F16" s="25" t="s">
        <v>75</v>
      </c>
      <c r="G16" s="25" t="s">
        <v>76</v>
      </c>
      <c r="H16" s="25" t="s">
        <v>77</v>
      </c>
      <c r="I16" s="25" t="s">
        <v>78</v>
      </c>
      <c r="J16" s="25" t="s">
        <v>79</v>
      </c>
      <c r="K16" s="25" t="s">
        <v>80</v>
      </c>
      <c r="L16" s="28" t="s">
        <v>81</v>
      </c>
      <c r="M16" s="26" t="s">
        <v>82</v>
      </c>
    </row>
    <row r="17" spans="1:13" s="13" customFormat="1" ht="31.5" customHeight="1" x14ac:dyDescent="0.35">
      <c r="A17" s="12"/>
      <c r="B17" s="23" t="s">
        <v>19</v>
      </c>
      <c r="C17" s="22">
        <f>SUM(C2:C14)</f>
        <v>2172.1899999999987</v>
      </c>
      <c r="D17" s="22">
        <f>A2-A14</f>
        <v>241.17418981481751</v>
      </c>
      <c r="E17" s="22"/>
      <c r="F17" s="13">
        <f>D17/360</f>
        <v>0.66992830504115974</v>
      </c>
      <c r="G17" s="13">
        <f>C17/D17</f>
        <v>9.0067266388160636</v>
      </c>
      <c r="H17" s="13">
        <f>G17*365</f>
        <v>3287.4552231678631</v>
      </c>
      <c r="I17" s="13">
        <f>H17*F17</f>
        <v>2202.3593055555539</v>
      </c>
      <c r="J17" s="24">
        <f>H17/(C16*(-1))</f>
        <v>0.39847121006813957</v>
      </c>
      <c r="K17" s="24">
        <f>J17/365</f>
        <v>1.0917019453921633E-3</v>
      </c>
      <c r="L17" s="29">
        <f>(K17*D17)</f>
        <v>0.2632903321992151</v>
      </c>
      <c r="M17" s="27">
        <f>L17*(C16*(-1))</f>
        <v>2172.1899999999987</v>
      </c>
    </row>
    <row r="18" spans="1:13" ht="0.75" customHeight="1" x14ac:dyDescent="0.35"/>
    <row r="19" spans="1:13" ht="13.5" hidden="1" customHeight="1" thickTop="1" x14ac:dyDescent="0.35">
      <c r="A19" s="14" t="s">
        <v>0</v>
      </c>
      <c r="B19" s="15" t="s">
        <v>1</v>
      </c>
      <c r="C19" s="16" t="s">
        <v>2</v>
      </c>
    </row>
    <row r="20" spans="1:13" ht="13.5" hidden="1" customHeight="1" x14ac:dyDescent="0.35">
      <c r="A20" s="17" t="s">
        <v>23</v>
      </c>
      <c r="B20" s="11" t="s">
        <v>4</v>
      </c>
      <c r="C20" s="18">
        <v>650</v>
      </c>
    </row>
    <row r="21" spans="1:13" ht="13.5" hidden="1" customHeight="1" x14ac:dyDescent="0.35">
      <c r="A21" s="17" t="s">
        <v>24</v>
      </c>
      <c r="B21" s="11" t="s">
        <v>6</v>
      </c>
      <c r="C21" s="18">
        <v>0.9</v>
      </c>
    </row>
    <row r="22" spans="1:13" ht="13.5" hidden="1" customHeight="1" x14ac:dyDescent="0.35">
      <c r="A22" s="17" t="s">
        <v>25</v>
      </c>
      <c r="B22" s="11" t="s">
        <v>6</v>
      </c>
      <c r="C22" s="18">
        <v>4.42</v>
      </c>
    </row>
    <row r="23" spans="1:13" ht="13.5" hidden="1" customHeight="1" x14ac:dyDescent="0.35">
      <c r="A23" s="17" t="s">
        <v>26</v>
      </c>
      <c r="B23" s="11" t="s">
        <v>6</v>
      </c>
      <c r="C23" s="18">
        <v>0.65</v>
      </c>
    </row>
    <row r="24" spans="1:13" ht="13.5" hidden="1" customHeight="1" x14ac:dyDescent="0.35">
      <c r="A24" s="17" t="s">
        <v>27</v>
      </c>
      <c r="B24" s="11" t="s">
        <v>6</v>
      </c>
      <c r="C24" s="18">
        <v>4.87</v>
      </c>
    </row>
    <row r="25" spans="1:13" ht="13.5" hidden="1" customHeight="1" x14ac:dyDescent="0.35">
      <c r="A25" s="17" t="s">
        <v>28</v>
      </c>
      <c r="B25" s="11" t="s">
        <v>6</v>
      </c>
      <c r="C25" s="18">
        <v>4.87</v>
      </c>
    </row>
    <row r="26" spans="1:13" ht="13.5" hidden="1" customHeight="1" x14ac:dyDescent="0.35">
      <c r="A26" s="17" t="s">
        <v>29</v>
      </c>
      <c r="B26" s="11" t="s">
        <v>6</v>
      </c>
      <c r="C26" s="18">
        <v>4.87</v>
      </c>
    </row>
    <row r="27" spans="1:13" ht="13.5" hidden="1" customHeight="1" x14ac:dyDescent="0.35">
      <c r="A27" s="17" t="s">
        <v>30</v>
      </c>
      <c r="B27" s="11" t="s">
        <v>6</v>
      </c>
      <c r="C27" s="18">
        <v>4.87</v>
      </c>
    </row>
    <row r="28" spans="1:13" ht="13.5" hidden="1" customHeight="1" x14ac:dyDescent="0.35">
      <c r="A28" s="17" t="s">
        <v>31</v>
      </c>
      <c r="B28" s="11" t="s">
        <v>6</v>
      </c>
      <c r="C28" s="18">
        <v>4.87</v>
      </c>
    </row>
    <row r="29" spans="1:13" ht="13.5" hidden="1" customHeight="1" x14ac:dyDescent="0.35">
      <c r="A29" s="17" t="s">
        <v>32</v>
      </c>
      <c r="B29" s="11" t="s">
        <v>6</v>
      </c>
      <c r="C29" s="18">
        <v>4.87</v>
      </c>
    </row>
    <row r="30" spans="1:13" ht="13.5" hidden="1" customHeight="1" x14ac:dyDescent="0.35">
      <c r="A30" s="17" t="s">
        <v>33</v>
      </c>
      <c r="B30" s="11" t="s">
        <v>6</v>
      </c>
      <c r="C30" s="18">
        <v>4.87</v>
      </c>
    </row>
    <row r="31" spans="1:13" ht="13.5" hidden="1" customHeight="1" x14ac:dyDescent="0.35">
      <c r="A31" s="17" t="s">
        <v>34</v>
      </c>
      <c r="B31" s="11" t="s">
        <v>13</v>
      </c>
      <c r="C31" s="18">
        <v>-150</v>
      </c>
    </row>
    <row r="32" spans="1:13" ht="13.5" hidden="1" customHeight="1" x14ac:dyDescent="0.35">
      <c r="A32" s="17" t="s">
        <v>35</v>
      </c>
      <c r="B32" s="11" t="s">
        <v>6</v>
      </c>
      <c r="C32" s="18">
        <v>3.74</v>
      </c>
    </row>
    <row r="33" spans="1:3" ht="13.5" hidden="1" customHeight="1" x14ac:dyDescent="0.35">
      <c r="A33" s="17" t="s">
        <v>36</v>
      </c>
      <c r="B33" s="11" t="s">
        <v>6</v>
      </c>
      <c r="C33" s="18">
        <v>3.74</v>
      </c>
    </row>
    <row r="34" spans="1:3" ht="13.5" hidden="1" customHeight="1" thickBot="1" x14ac:dyDescent="0.4">
      <c r="A34" s="19" t="s">
        <v>37</v>
      </c>
      <c r="B34" s="20" t="s">
        <v>13</v>
      </c>
      <c r="C34" s="21">
        <v>-500</v>
      </c>
    </row>
    <row r="35" spans="1:3" ht="13.5" hidden="1" customHeight="1" thickTop="1" x14ac:dyDescent="0.35"/>
    <row r="36" spans="1:3" ht="13.5" hidden="1" customHeight="1" thickTop="1" x14ac:dyDescent="0.35">
      <c r="A36" s="14" t="s">
        <v>0</v>
      </c>
      <c r="B36" s="15" t="s">
        <v>1</v>
      </c>
      <c r="C36" s="16" t="s">
        <v>2</v>
      </c>
    </row>
    <row r="37" spans="1:3" ht="13.5" hidden="1" customHeight="1" x14ac:dyDescent="0.35">
      <c r="A37" s="17" t="s">
        <v>38</v>
      </c>
      <c r="B37" s="11" t="s">
        <v>4</v>
      </c>
      <c r="C37" s="18">
        <v>12028.93</v>
      </c>
    </row>
    <row r="38" spans="1:3" ht="13.5" hidden="1" customHeight="1" x14ac:dyDescent="0.35">
      <c r="A38" s="17" t="s">
        <v>39</v>
      </c>
      <c r="B38" s="11" t="s">
        <v>6</v>
      </c>
      <c r="C38" s="18">
        <v>100.24</v>
      </c>
    </row>
    <row r="39" spans="1:3" ht="13.5" hidden="1" customHeight="1" x14ac:dyDescent="0.35">
      <c r="A39" s="17" t="s">
        <v>40</v>
      </c>
      <c r="B39" s="11" t="s">
        <v>6</v>
      </c>
      <c r="C39" s="18">
        <v>100.24</v>
      </c>
    </row>
    <row r="40" spans="1:3" ht="13.5" hidden="1" customHeight="1" x14ac:dyDescent="0.35">
      <c r="A40" s="17" t="s">
        <v>41</v>
      </c>
      <c r="B40" s="11" t="s">
        <v>6</v>
      </c>
      <c r="C40" s="18">
        <v>100.24</v>
      </c>
    </row>
    <row r="41" spans="1:3" ht="13.5" hidden="1" customHeight="1" x14ac:dyDescent="0.35">
      <c r="A41" s="17" t="s">
        <v>42</v>
      </c>
      <c r="B41" s="11" t="s">
        <v>6</v>
      </c>
      <c r="C41" s="18">
        <v>100.24</v>
      </c>
    </row>
    <row r="42" spans="1:3" ht="13.5" hidden="1" customHeight="1" x14ac:dyDescent="0.35">
      <c r="A42" s="17" t="s">
        <v>43</v>
      </c>
      <c r="B42" s="11" t="s">
        <v>6</v>
      </c>
      <c r="C42" s="18">
        <v>100.24</v>
      </c>
    </row>
    <row r="43" spans="1:3" ht="13.5" hidden="1" customHeight="1" x14ac:dyDescent="0.35">
      <c r="A43" s="17" t="s">
        <v>44</v>
      </c>
      <c r="B43" s="11" t="s">
        <v>6</v>
      </c>
      <c r="C43" s="18">
        <v>100.24</v>
      </c>
    </row>
    <row r="44" spans="1:3" ht="13.5" hidden="1" customHeight="1" x14ac:dyDescent="0.35">
      <c r="A44" s="17" t="s">
        <v>45</v>
      </c>
      <c r="B44" s="11" t="s">
        <v>13</v>
      </c>
      <c r="C44" s="18">
        <v>-2164.8000000000002</v>
      </c>
    </row>
    <row r="45" spans="1:3" ht="13.5" hidden="1" customHeight="1" x14ac:dyDescent="0.35">
      <c r="A45" s="17" t="s">
        <v>46</v>
      </c>
      <c r="B45" s="11" t="s">
        <v>6</v>
      </c>
      <c r="C45" s="18">
        <v>82.2</v>
      </c>
    </row>
    <row r="46" spans="1:3" ht="13.5" hidden="1" customHeight="1" x14ac:dyDescent="0.35">
      <c r="A46" s="17" t="s">
        <v>47</v>
      </c>
      <c r="B46" s="11" t="s">
        <v>6</v>
      </c>
      <c r="C46" s="18">
        <v>82.2</v>
      </c>
    </row>
    <row r="47" spans="1:3" ht="13.5" hidden="1" customHeight="1" x14ac:dyDescent="0.35">
      <c r="A47" s="17" t="s">
        <v>48</v>
      </c>
      <c r="B47" s="11" t="s">
        <v>13</v>
      </c>
      <c r="C47" s="18">
        <v>-9364.1299999999992</v>
      </c>
    </row>
    <row r="48" spans="1:3" ht="13.5" hidden="1" customHeight="1" thickBot="1" x14ac:dyDescent="0.4">
      <c r="A48" s="19" t="s">
        <v>49</v>
      </c>
      <c r="B48" s="20" t="s">
        <v>13</v>
      </c>
      <c r="C48" s="21">
        <v>-500</v>
      </c>
    </row>
    <row r="49" spans="1:4" ht="13.5" customHeight="1" thickBot="1" x14ac:dyDescent="0.4"/>
    <row r="50" spans="1:4" ht="13.5" customHeight="1" thickTop="1" x14ac:dyDescent="0.35">
      <c r="A50" s="14" t="s">
        <v>0</v>
      </c>
      <c r="B50" s="15" t="s">
        <v>1</v>
      </c>
      <c r="C50" s="16" t="s">
        <v>2</v>
      </c>
    </row>
    <row r="51" spans="1:4" ht="13.5" customHeight="1" x14ac:dyDescent="0.35">
      <c r="A51" s="17" t="s">
        <v>50</v>
      </c>
      <c r="B51" s="11" t="s">
        <v>4</v>
      </c>
      <c r="C51" s="18">
        <v>3083.48</v>
      </c>
    </row>
    <row r="52" spans="1:4" ht="13.5" customHeight="1" x14ac:dyDescent="0.35">
      <c r="A52" s="17" t="s">
        <v>51</v>
      </c>
      <c r="B52" s="11" t="s">
        <v>6</v>
      </c>
      <c r="C52" s="18">
        <v>23.12</v>
      </c>
    </row>
    <row r="53" spans="1:4" ht="13.5" customHeight="1" x14ac:dyDescent="0.35">
      <c r="A53" s="17" t="s">
        <v>52</v>
      </c>
      <c r="B53" s="11" t="s">
        <v>6</v>
      </c>
      <c r="C53" s="18">
        <v>23.12</v>
      </c>
    </row>
    <row r="54" spans="1:4" ht="13.5" customHeight="1" x14ac:dyDescent="0.35">
      <c r="A54" s="17" t="s">
        <v>53</v>
      </c>
      <c r="B54" s="11" t="s">
        <v>6</v>
      </c>
      <c r="C54" s="18">
        <v>23.12</v>
      </c>
    </row>
    <row r="55" spans="1:4" ht="13.5" customHeight="1" x14ac:dyDescent="0.35">
      <c r="A55" s="17" t="s">
        <v>54</v>
      </c>
      <c r="B55" s="11" t="s">
        <v>6</v>
      </c>
      <c r="C55" s="18">
        <v>23.12</v>
      </c>
    </row>
    <row r="56" spans="1:4" ht="13.5" customHeight="1" x14ac:dyDescent="0.35">
      <c r="A56" s="17" t="s">
        <v>55</v>
      </c>
      <c r="B56" s="11" t="s">
        <v>6</v>
      </c>
      <c r="C56" s="18">
        <v>23.12</v>
      </c>
    </row>
    <row r="57" spans="1:4" ht="13.5" customHeight="1" x14ac:dyDescent="0.35">
      <c r="A57" s="17" t="s">
        <v>56</v>
      </c>
      <c r="B57" s="11" t="s">
        <v>6</v>
      </c>
      <c r="C57" s="18">
        <v>23.12</v>
      </c>
    </row>
    <row r="58" spans="1:4" ht="13.5" customHeight="1" x14ac:dyDescent="0.35">
      <c r="A58" s="17" t="s">
        <v>57</v>
      </c>
      <c r="B58" s="11" t="s">
        <v>6</v>
      </c>
      <c r="C58" s="18">
        <v>23.12</v>
      </c>
    </row>
    <row r="59" spans="1:4" ht="13.5" customHeight="1" x14ac:dyDescent="0.35">
      <c r="A59" s="17" t="s">
        <v>58</v>
      </c>
      <c r="B59" s="11" t="s">
        <v>13</v>
      </c>
      <c r="C59" s="18">
        <v>-595.48</v>
      </c>
    </row>
    <row r="60" spans="1:4" ht="13.5" customHeight="1" x14ac:dyDescent="0.35">
      <c r="A60" s="17" t="s">
        <v>59</v>
      </c>
      <c r="B60" s="11" t="s">
        <v>6</v>
      </c>
      <c r="C60" s="18">
        <v>18.649999999999999</v>
      </c>
    </row>
    <row r="61" spans="1:4" ht="13.5" customHeight="1" x14ac:dyDescent="0.35">
      <c r="A61" s="17" t="s">
        <v>60</v>
      </c>
      <c r="B61" s="11" t="s">
        <v>6</v>
      </c>
      <c r="C61" s="18">
        <v>18.649999999999999</v>
      </c>
    </row>
    <row r="62" spans="1:4" ht="13.5" customHeight="1" x14ac:dyDescent="0.35">
      <c r="A62" s="17" t="s">
        <v>61</v>
      </c>
      <c r="B62" s="11" t="s">
        <v>6</v>
      </c>
      <c r="C62" s="18">
        <v>18.649999999999999</v>
      </c>
    </row>
    <row r="63" spans="1:4" ht="13.5" customHeight="1" x14ac:dyDescent="0.35">
      <c r="A63" s="17" t="s">
        <v>62</v>
      </c>
      <c r="B63" s="11" t="s">
        <v>63</v>
      </c>
      <c r="C63" s="18">
        <v>6</v>
      </c>
      <c r="D63" s="22" t="s">
        <v>70</v>
      </c>
    </row>
    <row r="64" spans="1:4" ht="13.5" customHeight="1" x14ac:dyDescent="0.35">
      <c r="A64" s="17" t="s">
        <v>62</v>
      </c>
      <c r="B64" s="11" t="s">
        <v>63</v>
      </c>
      <c r="C64" s="18">
        <v>-0.06</v>
      </c>
      <c r="D64" s="22" t="s">
        <v>69</v>
      </c>
    </row>
    <row r="65" spans="1:4" ht="13.5" customHeight="1" x14ac:dyDescent="0.35">
      <c r="A65" s="17" t="s">
        <v>64</v>
      </c>
      <c r="B65" s="11" t="s">
        <v>63</v>
      </c>
      <c r="C65" s="18">
        <v>6</v>
      </c>
      <c r="D65" s="22" t="s">
        <v>70</v>
      </c>
    </row>
    <row r="66" spans="1:4" ht="13.5" customHeight="1" x14ac:dyDescent="0.35">
      <c r="A66" s="17" t="s">
        <v>64</v>
      </c>
      <c r="B66" s="11" t="s">
        <v>63</v>
      </c>
      <c r="C66" s="18">
        <v>-0.06</v>
      </c>
      <c r="D66" s="22" t="s">
        <v>69</v>
      </c>
    </row>
    <row r="67" spans="1:4" ht="13.5" customHeight="1" x14ac:dyDescent="0.35">
      <c r="A67" s="17" t="s">
        <v>65</v>
      </c>
      <c r="B67" s="11" t="s">
        <v>6</v>
      </c>
      <c r="C67" s="18">
        <v>18.739999999999998</v>
      </c>
    </row>
    <row r="68" spans="1:4" ht="13.5" customHeight="1" x14ac:dyDescent="0.35">
      <c r="A68" s="17" t="s">
        <v>66</v>
      </c>
      <c r="B68" s="11" t="s">
        <v>6</v>
      </c>
      <c r="C68" s="18">
        <v>18.739999999999998</v>
      </c>
    </row>
    <row r="69" spans="1:4" ht="13.5" customHeight="1" x14ac:dyDescent="0.35">
      <c r="A69" s="17" t="s">
        <v>67</v>
      </c>
      <c r="B69" s="11" t="s">
        <v>6</v>
      </c>
      <c r="C69" s="18">
        <v>18.739999999999998</v>
      </c>
    </row>
    <row r="70" spans="1:4" ht="13.5" customHeight="1" thickBot="1" x14ac:dyDescent="0.4">
      <c r="A70" s="19" t="s">
        <v>68</v>
      </c>
      <c r="B70" s="20" t="s">
        <v>13</v>
      </c>
      <c r="C70" s="21">
        <v>-2500</v>
      </c>
    </row>
    <row r="71" spans="1:4" ht="15" thickTop="1" x14ac:dyDescent="0.3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2024-04-24T18:25:14Z</cp:lastPrinted>
  <dcterms:created xsi:type="dcterms:W3CDTF">2024-04-24T17:48:13Z</dcterms:created>
  <dcterms:modified xsi:type="dcterms:W3CDTF">2024-04-25T03:34:53Z</dcterms:modified>
</cp:coreProperties>
</file>